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pG2\"/>
    </mc:Choice>
  </mc:AlternateContent>
  <xr:revisionPtr revIDLastSave="0" documentId="13_ncr:1_{3ECFFC73-9751-4982-891C-AB2B8FB9DD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03-09 13-58-39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" i="1"/>
  <c r="D20" i="1"/>
  <c r="D21" i="1"/>
  <c r="D22" i="1"/>
  <c r="D23" i="1"/>
  <c r="E20" i="1"/>
  <c r="E21" i="1"/>
  <c r="E22" i="1"/>
  <c r="E23" i="1"/>
  <c r="F20" i="1"/>
  <c r="F21" i="1"/>
  <c r="F22" i="1"/>
  <c r="F23" i="1"/>
  <c r="H20" i="1"/>
  <c r="H21" i="1"/>
  <c r="H22" i="1"/>
  <c r="H23" i="1"/>
  <c r="G20" i="1"/>
  <c r="G21" i="1"/>
  <c r="G22" i="1"/>
  <c r="G23" i="1"/>
  <c r="I20" i="1"/>
  <c r="I21" i="1"/>
  <c r="I22" i="1"/>
  <c r="I23" i="1"/>
  <c r="I19" i="1"/>
  <c r="H19" i="1"/>
  <c r="G19" i="1"/>
  <c r="F19" i="1"/>
  <c r="E19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<sst xmlns="http://schemas.openxmlformats.org/spreadsheetml/2006/main" count="17" uniqueCount="17">
  <si>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</si>
  <si>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</si>
  <si>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2023</t>
  </si>
  <si>
    <t>Test name: Yang-Alamar Blue</t>
  </si>
  <si>
    <t>Date: 09/03/2023</t>
  </si>
  <si>
    <t>Time: 13:58:39</t>
  </si>
  <si>
    <t>ID1: HepG2-p15-WY-03-047-24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</si>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</sst>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3"/>
  <sheetViews>
    <sheetView tabSelected="1" workbookViewId="0">
      <selection activeCell="U3" sqref="U3:U4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P2">
        <v>0</v>
      </c>
      <c r="Q2">
        <v>13285.7</v>
      </c>
      <c r="R2">
        <v>13354.3</v>
      </c>
      <c r="S2">
        <f>Q2/13354.3*100</f>
        <v>99.486307781014361</v>
      </c>
      <c r="T2">
        <v>100</v>
      </c>
      <c r="U2">
        <f>_xlfn.STDEV.P(S2:S4)</f>
        <v>2.8637451156382796</v>
      </c>
    </row>
    <row r="3" spans="1:21" x14ac:dyDescent="0.25">
      <c r="Q3">
        <v>12924</v>
      </c>
      <c r="S3">
        <f t="shared" ref="S3:S22" si="0">Q3/13354.3*100</f>
        <v>96.777816882951555</v>
      </c>
    </row>
    <row r="4" spans="1:21" x14ac:dyDescent="0.25">
      <c r="A4" t="s">
        <v>6</v>
      </c>
      <c r="Q4">
        <v>13853.2</v>
      </c>
      <c r="S4">
        <f t="shared" si="0"/>
        <v>103.7358753360341</v>
      </c>
    </row>
    <row r="5" spans="1:21" x14ac:dyDescent="0.25">
      <c r="A5" t="s">
        <v>7</v>
      </c>
      <c r="P5">
        <v>1</v>
      </c>
      <c r="Q5">
        <v>13471.599999999999</v>
      </c>
      <c r="S5">
        <f t="shared" si="0"/>
        <v>100.87836876511685</v>
      </c>
      <c r="T5">
        <v>101.97164960000001</v>
      </c>
      <c r="U5">
        <f t="shared" ref="U3:U20" si="1">_xlfn.STDEV.P(S5:S7)</f>
        <v>0.96402743719111916</v>
      </c>
    </row>
    <row r="6" spans="1:21" x14ac:dyDescent="0.25">
      <c r="Q6">
        <v>13784.8</v>
      </c>
      <c r="S6">
        <f t="shared" si="0"/>
        <v>103.22368076200175</v>
      </c>
    </row>
    <row r="7" spans="1:21" x14ac:dyDescent="0.25">
      <c r="A7" t="s">
        <v>8</v>
      </c>
      <c r="Q7">
        <v>13596.400000000001</v>
      </c>
      <c r="S7">
        <f t="shared" si="0"/>
        <v>101.8128992159829</v>
      </c>
    </row>
    <row r="8" spans="1:21" x14ac:dyDescent="0.25">
      <c r="P8">
        <v>2</v>
      </c>
      <c r="Q8">
        <v>13506.5</v>
      </c>
      <c r="S8">
        <f t="shared" si="0"/>
        <v>101.13970780946961</v>
      </c>
      <c r="T8">
        <v>95.720978759999994</v>
      </c>
      <c r="U8">
        <f t="shared" si="1"/>
        <v>3.8415074910260278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Q9">
        <v>12466.099999999999</v>
      </c>
      <c r="S9">
        <f t="shared" si="0"/>
        <v>93.3489587623462</v>
      </c>
    </row>
    <row r="10" spans="1:21" x14ac:dyDescent="0.25">
      <c r="A10" t="s">
        <v>9</v>
      </c>
      <c r="B10">
        <v>31.9</v>
      </c>
      <c r="C10">
        <v>33.6</v>
      </c>
      <c r="D10">
        <v>32.9</v>
      </c>
      <c r="E10">
        <v>32.9</v>
      </c>
      <c r="F10">
        <v>34.799999999999997</v>
      </c>
      <c r="G10">
        <v>33.1</v>
      </c>
      <c r="H10">
        <v>31.5</v>
      </c>
      <c r="I10">
        <v>32.9</v>
      </c>
      <c r="J10">
        <v>32.200000000000003</v>
      </c>
      <c r="K10">
        <v>27.9</v>
      </c>
      <c r="L10">
        <v>26.6</v>
      </c>
      <c r="M10">
        <v>28.4</v>
      </c>
      <c r="Q10">
        <v>12376</v>
      </c>
      <c r="S10">
        <f t="shared" si="0"/>
        <v>92.674269710879642</v>
      </c>
    </row>
    <row r="11" spans="1:21" x14ac:dyDescent="0.25">
      <c r="A11" t="s">
        <v>10</v>
      </c>
      <c r="B11">
        <v>60.9</v>
      </c>
      <c r="C11">
        <v>13412.2</v>
      </c>
      <c r="D11">
        <v>14323.3</v>
      </c>
      <c r="E11">
        <v>15867.7</v>
      </c>
      <c r="F11">
        <v>15806.2</v>
      </c>
      <c r="G11">
        <v>16342.7</v>
      </c>
      <c r="H11">
        <v>14731.4</v>
      </c>
      <c r="I11">
        <v>14935.3</v>
      </c>
      <c r="J11">
        <v>75</v>
      </c>
      <c r="K11">
        <v>27.1</v>
      </c>
      <c r="L11">
        <v>27.7</v>
      </c>
      <c r="M11">
        <v>27.4</v>
      </c>
      <c r="P11">
        <v>3</v>
      </c>
      <c r="Q11">
        <v>12957.1</v>
      </c>
      <c r="S11">
        <f t="shared" si="0"/>
        <v>97.025677122724517</v>
      </c>
      <c r="T11">
        <v>95.808341380000002</v>
      </c>
      <c r="U11">
        <f t="shared" si="1"/>
        <v>3.1980068232692007</v>
      </c>
    </row>
    <row r="12" spans="1:21" x14ac:dyDescent="0.25">
      <c r="A12" t="s">
        <v>11</v>
      </c>
      <c r="B12">
        <v>53.1</v>
      </c>
      <c r="C12">
        <v>12518.7</v>
      </c>
      <c r="D12">
        <v>13429.5</v>
      </c>
      <c r="E12">
        <v>15460.9</v>
      </c>
      <c r="F12">
        <v>15058.6</v>
      </c>
      <c r="G12">
        <v>15145.5</v>
      </c>
      <c r="H12">
        <v>16303.9</v>
      </c>
      <c r="I12">
        <v>16065.4</v>
      </c>
      <c r="J12">
        <v>86.6</v>
      </c>
      <c r="K12">
        <v>29.7</v>
      </c>
      <c r="L12">
        <v>27.3</v>
      </c>
      <c r="M12">
        <v>28.9</v>
      </c>
      <c r="Q12">
        <v>12209.5</v>
      </c>
      <c r="S12">
        <f t="shared" si="0"/>
        <v>91.427480287248315</v>
      </c>
    </row>
    <row r="13" spans="1:21" x14ac:dyDescent="0.25">
      <c r="A13" t="s">
        <v>12</v>
      </c>
      <c r="B13">
        <v>57.6</v>
      </c>
      <c r="C13">
        <v>12460.4</v>
      </c>
      <c r="D13">
        <v>14663.9</v>
      </c>
      <c r="E13">
        <v>15590.4</v>
      </c>
      <c r="F13">
        <v>14865.3</v>
      </c>
      <c r="G13">
        <v>15302.3</v>
      </c>
      <c r="H13">
        <v>16617.099999999999</v>
      </c>
      <c r="I13">
        <v>15703.7</v>
      </c>
      <c r="J13">
        <v>81.3</v>
      </c>
      <c r="K13">
        <v>29.6</v>
      </c>
      <c r="L13">
        <v>27.6</v>
      </c>
      <c r="M13">
        <v>28.5</v>
      </c>
      <c r="Q13">
        <v>13217</v>
      </c>
      <c r="S13">
        <f t="shared" si="0"/>
        <v>98.971866739552055</v>
      </c>
    </row>
    <row r="14" spans="1:21" x14ac:dyDescent="0.25">
      <c r="A14" t="s">
        <v>13</v>
      </c>
      <c r="B14">
        <v>59</v>
      </c>
      <c r="C14">
        <v>15288.9</v>
      </c>
      <c r="D14">
        <v>16200</v>
      </c>
      <c r="E14">
        <v>15836.7</v>
      </c>
      <c r="F14">
        <v>16066.1</v>
      </c>
      <c r="G14">
        <v>15212.2</v>
      </c>
      <c r="H14">
        <v>16428.7</v>
      </c>
      <c r="I14">
        <v>16632.900000000001</v>
      </c>
      <c r="J14">
        <v>90</v>
      </c>
      <c r="K14">
        <v>29.5</v>
      </c>
      <c r="L14">
        <v>28.7</v>
      </c>
      <c r="M14">
        <v>28.1</v>
      </c>
      <c r="P14">
        <v>4</v>
      </c>
      <c r="Q14">
        <v>12670.7</v>
      </c>
      <c r="S14">
        <f t="shared" si="0"/>
        <v>94.881049549583295</v>
      </c>
      <c r="T14">
        <v>95.151873679999994</v>
      </c>
      <c r="U14">
        <f t="shared" si="1"/>
        <v>0.49834996906695173</v>
      </c>
    </row>
    <row r="15" spans="1:21" x14ac:dyDescent="0.25">
      <c r="A15" t="s">
        <v>14</v>
      </c>
      <c r="B15">
        <v>51.9</v>
      </c>
      <c r="C15">
        <v>13834</v>
      </c>
      <c r="D15">
        <v>15862.4</v>
      </c>
      <c r="E15">
        <v>15439.9</v>
      </c>
      <c r="F15">
        <v>16650.599999999999</v>
      </c>
      <c r="G15">
        <v>16661.2</v>
      </c>
      <c r="H15">
        <v>17404.8</v>
      </c>
      <c r="I15">
        <v>16639.400000000001</v>
      </c>
      <c r="J15">
        <v>80.5</v>
      </c>
      <c r="K15">
        <v>29.2</v>
      </c>
      <c r="L15">
        <v>27.6</v>
      </c>
      <c r="M15">
        <v>27.3</v>
      </c>
      <c r="Q15">
        <v>12800.2</v>
      </c>
      <c r="S15">
        <f t="shared" si="0"/>
        <v>95.85077465685211</v>
      </c>
    </row>
    <row r="16" spans="1:21" x14ac:dyDescent="0.25">
      <c r="A16" t="s">
        <v>15</v>
      </c>
      <c r="B16">
        <v>37.1</v>
      </c>
      <c r="C16">
        <v>2667.6</v>
      </c>
      <c r="D16">
        <v>2750.6</v>
      </c>
      <c r="E16">
        <v>2790.2</v>
      </c>
      <c r="F16">
        <v>2849.1</v>
      </c>
      <c r="G16">
        <v>2836.2</v>
      </c>
      <c r="H16">
        <v>2832.3</v>
      </c>
      <c r="I16">
        <v>2779.7</v>
      </c>
      <c r="J16">
        <v>45.1</v>
      </c>
      <c r="K16">
        <v>29.7</v>
      </c>
      <c r="L16">
        <v>29</v>
      </c>
      <c r="M16">
        <v>27.4</v>
      </c>
      <c r="Q16">
        <v>12649.7</v>
      </c>
      <c r="S16">
        <f t="shared" si="0"/>
        <v>94.723796829485636</v>
      </c>
    </row>
    <row r="17" spans="1:21" x14ac:dyDescent="0.25">
      <c r="A17" t="s">
        <v>16</v>
      </c>
      <c r="B17">
        <v>32.799999999999997</v>
      </c>
      <c r="C17">
        <v>33.9</v>
      </c>
      <c r="D17">
        <v>33.700000000000003</v>
      </c>
      <c r="E17">
        <v>33.799999999999997</v>
      </c>
      <c r="F17">
        <v>34.200000000000003</v>
      </c>
      <c r="G17">
        <v>34.1</v>
      </c>
      <c r="H17">
        <v>34.6</v>
      </c>
      <c r="I17">
        <v>34.5</v>
      </c>
      <c r="J17">
        <v>33.299999999999997</v>
      </c>
      <c r="K17">
        <v>27.9</v>
      </c>
      <c r="L17">
        <v>28.4</v>
      </c>
      <c r="M17">
        <v>28.2</v>
      </c>
      <c r="P17">
        <v>5</v>
      </c>
      <c r="Q17">
        <v>11572.699999999999</v>
      </c>
      <c r="S17">
        <f t="shared" si="0"/>
        <v>86.658978755906332</v>
      </c>
      <c r="T17">
        <v>91.350850789999996</v>
      </c>
      <c r="U17">
        <f t="shared" si="1"/>
        <v>4.9427574224579329</v>
      </c>
    </row>
    <row r="18" spans="1:21" x14ac:dyDescent="0.25">
      <c r="C18">
        <v>6</v>
      </c>
      <c r="D18">
        <v>5</v>
      </c>
      <c r="E18">
        <v>4</v>
      </c>
      <c r="F18">
        <v>3</v>
      </c>
      <c r="G18">
        <v>2</v>
      </c>
      <c r="H18">
        <v>1</v>
      </c>
      <c r="I18">
        <v>0</v>
      </c>
      <c r="Q18">
        <v>11913.3</v>
      </c>
      <c r="S18">
        <f t="shared" si="0"/>
        <v>89.209468111394827</v>
      </c>
    </row>
    <row r="19" spans="1:21" x14ac:dyDescent="0.25">
      <c r="C19">
        <f>C11-2667.6</f>
        <v>10744.6</v>
      </c>
      <c r="D19">
        <f>D11-2750.6</f>
        <v>11572.699999999999</v>
      </c>
      <c r="E19">
        <f>E11-2790.2</f>
        <v>13077.5</v>
      </c>
      <c r="F19">
        <f>F11-2849.1</f>
        <v>12957.1</v>
      </c>
      <c r="G19">
        <f>G11-2836.2</f>
        <v>13506.5</v>
      </c>
      <c r="H19">
        <f>H11-2832.3</f>
        <v>11899.099999999999</v>
      </c>
      <c r="I19">
        <f>I11-2779.7</f>
        <v>12155.599999999999</v>
      </c>
      <c r="Q19">
        <v>13111.8</v>
      </c>
      <c r="S19">
        <f t="shared" si="0"/>
        <v>98.184105494110511</v>
      </c>
    </row>
    <row r="20" spans="1:21" x14ac:dyDescent="0.25">
      <c r="C20">
        <f t="shared" ref="C20:C26" si="2">C12-2667.6</f>
        <v>9851.1</v>
      </c>
      <c r="D20">
        <f t="shared" ref="D20:D23" si="3">D12-2750.6</f>
        <v>10678.9</v>
      </c>
      <c r="E20">
        <f t="shared" ref="E20:E23" si="4">E12-2790.2</f>
        <v>12670.7</v>
      </c>
      <c r="F20">
        <f t="shared" ref="F20:F23" si="5">F12-2849.1</f>
        <v>12209.5</v>
      </c>
      <c r="G20">
        <f t="shared" ref="G20:G23" si="6">G12-2836.2</f>
        <v>12309.3</v>
      </c>
      <c r="H20">
        <f t="shared" ref="H20:H23" si="7">H12-2832.3</f>
        <v>13471.599999999999</v>
      </c>
      <c r="I20">
        <f t="shared" ref="I20:I23" si="8">I12-2779.7</f>
        <v>13285.7</v>
      </c>
      <c r="P20">
        <v>6</v>
      </c>
      <c r="Q20">
        <v>10744.6</v>
      </c>
      <c r="S20">
        <f t="shared" si="0"/>
        <v>80.457979826722479</v>
      </c>
      <c r="T20">
        <v>75.851972770000003</v>
      </c>
      <c r="U20">
        <f t="shared" si="1"/>
        <v>3.2618116294188431</v>
      </c>
    </row>
    <row r="21" spans="1:21" x14ac:dyDescent="0.25">
      <c r="C21">
        <f t="shared" si="2"/>
        <v>9792.7999999999993</v>
      </c>
      <c r="D21">
        <f t="shared" si="3"/>
        <v>11913.3</v>
      </c>
      <c r="E21">
        <f t="shared" si="4"/>
        <v>12800.2</v>
      </c>
      <c r="F21">
        <f t="shared" si="5"/>
        <v>12016.199999999999</v>
      </c>
      <c r="G21">
        <f t="shared" si="6"/>
        <v>12466.099999999999</v>
      </c>
      <c r="H21">
        <f t="shared" si="7"/>
        <v>13784.8</v>
      </c>
      <c r="I21">
        <f t="shared" si="8"/>
        <v>12924</v>
      </c>
      <c r="Q21">
        <v>9851.1</v>
      </c>
      <c r="S21">
        <f t="shared" si="0"/>
        <v>73.767250997805959</v>
      </c>
    </row>
    <row r="22" spans="1:21" x14ac:dyDescent="0.25">
      <c r="C22">
        <f t="shared" si="2"/>
        <v>12621.3</v>
      </c>
      <c r="D22">
        <f t="shared" si="3"/>
        <v>13449.4</v>
      </c>
      <c r="E22">
        <f t="shared" si="4"/>
        <v>13046.5</v>
      </c>
      <c r="F22">
        <f t="shared" si="5"/>
        <v>13217</v>
      </c>
      <c r="G22">
        <f t="shared" si="6"/>
        <v>12376</v>
      </c>
      <c r="H22">
        <f t="shared" si="7"/>
        <v>13596.400000000001</v>
      </c>
      <c r="I22">
        <f t="shared" si="8"/>
        <v>13853.2</v>
      </c>
      <c r="Q22">
        <v>9792.7999999999993</v>
      </c>
      <c r="S22">
        <f t="shared" si="0"/>
        <v>73.330687493915818</v>
      </c>
    </row>
    <row r="23" spans="1:21" x14ac:dyDescent="0.25">
      <c r="C23">
        <f t="shared" si="2"/>
        <v>11166.4</v>
      </c>
      <c r="D23">
        <f t="shared" si="3"/>
        <v>13111.8</v>
      </c>
      <c r="E23">
        <f t="shared" si="4"/>
        <v>12649.7</v>
      </c>
      <c r="F23">
        <f t="shared" si="5"/>
        <v>13801.499999999998</v>
      </c>
      <c r="G23">
        <f t="shared" si="6"/>
        <v>13825</v>
      </c>
      <c r="H23">
        <f t="shared" si="7"/>
        <v>14572.5</v>
      </c>
      <c r="I23">
        <f t="shared" si="8"/>
        <v>13859.7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23-03-09 13-58-39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2023-03-09T14:05:01Z</dcterms:created>
  <dcterms:modified xsi:type="dcterms:W3CDTF">2023-03-10T16:05:28Z</dcterms:modified>
</cp:coreProperties>
</file>